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18195" windowHeight="774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O31" i="1" l="1"/>
  <c r="O29" i="1" l="1"/>
  <c r="O28" i="1"/>
  <c r="O27" i="1"/>
  <c r="O15" i="1"/>
  <c r="O14" i="1"/>
  <c r="O13" i="1"/>
  <c r="O11" i="1"/>
  <c r="O24" i="1"/>
  <c r="O19" i="1"/>
  <c r="O20" i="1"/>
  <c r="O21" i="1"/>
  <c r="O22" i="1"/>
  <c r="O23" i="1"/>
  <c r="O18" i="1"/>
  <c r="O6" i="1"/>
  <c r="O7" i="1"/>
  <c r="O8" i="1"/>
  <c r="O9" i="1"/>
  <c r="O10" i="1"/>
  <c r="O5" i="1"/>
</calcChain>
</file>

<file path=xl/sharedStrings.xml><?xml version="1.0" encoding="utf-8"?>
<sst xmlns="http://schemas.openxmlformats.org/spreadsheetml/2006/main" count="60" uniqueCount="42">
  <si>
    <t>SUPPORTO RAMPA</t>
  </si>
  <si>
    <t>TAPPI DI PROTEZIONE</t>
  </si>
  <si>
    <t>DESCRIZIONE</t>
  </si>
  <si>
    <t>PREZZO UNITARIO A BASE D'ASTA</t>
  </si>
  <si>
    <t>PZ</t>
  </si>
  <si>
    <t>UNITA' DI MISURA</t>
  </si>
  <si>
    <t xml:space="preserve">LINEE INFUSIONALI A CIRCUITO CHIUSO PER U. O. EMATOLOGIA CLINICA </t>
  </si>
  <si>
    <t>LINEA INFUSIONALE A TRE ACCESSI A CIRCUITO CHIUSO PER EMATOLOGIA CLINICA</t>
  </si>
  <si>
    <t>LINEA INFUSIONALE A QUATTRO ACCESSI A CIRCUITO CHIUSO PER EMATOLOGIA CLINICA</t>
  </si>
  <si>
    <t>LINEA INFUSIONALE A CINQUE ACCESSI A CIRCUITO CHIUSO PER U. O. TRAPIANTO EMOPOIETICO  </t>
  </si>
  <si>
    <t xml:space="preserve">DISPOSITIVO DI CONNESSIONE A CIRCUITO CHIUSO A PRESSIONE NEUTRA </t>
  </si>
  <si>
    <t>LINEE INFUSIONALI A CIRCUITO CHIUSO PER U. O. C. ANESTESIA, RIANIMAZIONE E T.I.P.O.</t>
  </si>
  <si>
    <t>LINEA INFUSIONALE A CINQUE ACCESSI A CIRCUITO CHIUSO PER U. O. C. RIANIMAZIONE E T.I.P.O.</t>
  </si>
  <si>
    <t>LINEA INFUSIONALE A SETTE ACCESSI A CIRCUITO CHIUSO PER U. O. C. RIANIMAZIONE E T.I.P.O.</t>
  </si>
  <si>
    <t>PROLUNGA INFUSIONALE A TRE ACCESSI A CIRCUITO CHIUSO PER U. O. C. RIANIMAZIONE E T.I.P.O.</t>
  </si>
  <si>
    <t>Nome Commerciale Produttore</t>
  </si>
  <si>
    <t>Codice produttore</t>
  </si>
  <si>
    <t>Codice distributore</t>
  </si>
  <si>
    <t>Numero Repertorio Dispositivi Medici</t>
  </si>
  <si>
    <t>CND (Classificazione Dispositivi Medici)</t>
  </si>
  <si>
    <t xml:space="preserve">LINEE INFUSIONALI PER LE ESIGENZE DELLE UU. OO. EMATOLOGIA e  ANESTESIA, RIANIMAZIONE e T.I.P.O.  </t>
  </si>
  <si>
    <t>Quantità presunta   nel periodo quadriennale                          (1)</t>
  </si>
  <si>
    <t>Pezzi per conf.</t>
  </si>
  <si>
    <t>Prezzo unitario offerto                                   (2)</t>
  </si>
  <si>
    <t>Importo                                                                                     complessivo del                                                           lotto I.V.A. escl. 3=(1)x(2)</t>
  </si>
  <si>
    <t>% __________iva da applicare</t>
  </si>
  <si>
    <t>TOTALE  SOGGETTO A RIBASSO</t>
  </si>
  <si>
    <t>Totale materiale gruppo 1   iva esclusa</t>
  </si>
  <si>
    <t>Tatale materiale gruppo 1  IVA compresa</t>
  </si>
  <si>
    <t>Totale materiale gruppo 2   iva esclusa</t>
  </si>
  <si>
    <t>Tatale materiale gruppo 2  IVA compresa</t>
  </si>
  <si>
    <t>ALLEGATO C  - SCHEMA DELL'OFFERTA ECONOMICA</t>
  </si>
  <si>
    <t>GRUPPO 5</t>
  </si>
  <si>
    <t>5.1</t>
  </si>
  <si>
    <t>5.2</t>
  </si>
  <si>
    <t>5.3</t>
  </si>
  <si>
    <t>5.4</t>
  </si>
  <si>
    <t>GRUPPO 6</t>
  </si>
  <si>
    <t>6.1</t>
  </si>
  <si>
    <t>6.2</t>
  </si>
  <si>
    <t>6.3</t>
  </si>
  <si>
    <t>6.4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</si>
</sst>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name val="Verdana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Verdana"/>
      <family val="2"/>
    </font>
    <font>
      <sz val="8"/>
      <name val="Verdana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1" xfId="0" applyBorder="1"/>
    <xf numFmtId="0" fontId="0" fillId="0" borderId="0" xfId="0" applyAlignment="1">
      <alignment horizontal="justify" vertical="center"/>
    </xf>
    <xf numFmtId="44" fontId="0" fillId="0" borderId="0" xfId="1" applyFont="1"/>
    <xf numFmtId="3" fontId="5" fillId="0" borderId="2" xfId="0" applyNumberFormat="1" applyFont="1" applyFill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44" fontId="2" fillId="0" borderId="1" xfId="1" applyFont="1" applyBorder="1" applyAlignment="1">
      <alignment horizontal="justify" vertical="center" wrapText="1"/>
    </xf>
    <xf numFmtId="44" fontId="0" fillId="0" borderId="1" xfId="1" applyFont="1" applyBorder="1"/>
    <xf numFmtId="0" fontId="3" fillId="0" borderId="1" xfId="0" applyFont="1" applyBorder="1" applyAlignment="1">
      <alignment horizontal="center" vertical="center" wrapText="1"/>
    </xf>
    <xf numFmtId="44" fontId="1" fillId="0" borderId="1" xfId="1" applyFont="1" applyBorder="1" applyAlignment="1">
      <alignment horizontal="justify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4" fontId="3" fillId="0" borderId="4" xfId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center" wrapText="1"/>
    </xf>
    <xf numFmtId="44" fontId="0" fillId="3" borderId="1" xfId="1" applyFont="1" applyFill="1" applyBorder="1"/>
    <xf numFmtId="0" fontId="0" fillId="3" borderId="1" xfId="0" applyFill="1" applyBorder="1"/>
    <xf numFmtId="0" fontId="2" fillId="2" borderId="1" xfId="0" applyFont="1" applyFill="1" applyBorder="1" applyAlignment="1">
      <alignment horizontal="justify" vertical="center" wrapText="1"/>
    </xf>
    <xf numFmtId="44" fontId="2" fillId="2" borderId="1" xfId="1" applyFont="1" applyFill="1" applyBorder="1" applyAlignment="1">
      <alignment horizontal="justify" vertical="center" wrapText="1"/>
    </xf>
    <xf numFmtId="44" fontId="0" fillId="2" borderId="1" xfId="1" applyFont="1" applyFill="1" applyBorder="1"/>
    <xf numFmtId="0" fontId="0" fillId="2" borderId="1" xfId="0" applyFill="1" applyBorder="1"/>
    <xf numFmtId="44" fontId="3" fillId="2" borderId="1" xfId="1" applyFont="1" applyFill="1" applyBorder="1" applyAlignment="1">
      <alignment horizontal="center" vertical="center" wrapText="1"/>
    </xf>
    <xf numFmtId="44" fontId="3" fillId="2" borderId="1" xfId="1" applyFont="1" applyFill="1" applyBorder="1" applyAlignment="1">
      <alignment horizontal="center"/>
    </xf>
    <xf numFmtId="0" fontId="0" fillId="3" borderId="1" xfId="0" applyFill="1" applyBorder="1" applyAlignment="1">
      <alignment horizontal="justify" vertical="center"/>
    </xf>
    <xf numFmtId="43" fontId="0" fillId="0" borderId="0" xfId="0" applyNumberFormat="1"/>
    <xf numFmtId="43" fontId="0" fillId="0" borderId="1" xfId="0" applyNumberFormat="1" applyBorder="1"/>
    <xf numFmtId="43" fontId="0" fillId="3" borderId="1" xfId="0" applyNumberFormat="1" applyFill="1" applyBorder="1"/>
    <xf numFmtId="43" fontId="0" fillId="2" borderId="1" xfId="0" applyNumberFormat="1" applyFill="1" applyBorder="1"/>
    <xf numFmtId="0" fontId="2" fillId="0" borderId="1" xfId="0" applyFont="1" applyFill="1" applyBorder="1" applyAlignment="1">
      <alignment horizontal="justify" vertical="center" wrapText="1"/>
    </xf>
    <xf numFmtId="44" fontId="1" fillId="0" borderId="1" xfId="1" applyFont="1" applyFill="1" applyBorder="1" applyAlignment="1">
      <alignment horizontal="justify" vertical="center" wrapText="1"/>
    </xf>
    <xf numFmtId="44" fontId="0" fillId="0" borderId="1" xfId="1" applyFont="1" applyFill="1" applyBorder="1"/>
    <xf numFmtId="0" fontId="0" fillId="0" borderId="1" xfId="0" applyFill="1" applyBorder="1"/>
    <xf numFmtId="43" fontId="0" fillId="0" borderId="1" xfId="0" applyNumberFormat="1" applyFill="1" applyBorder="1"/>
    <xf numFmtId="43" fontId="10" fillId="0" borderId="1" xfId="0" applyNumberFormat="1" applyFont="1" applyFill="1" applyBorder="1" applyAlignment="1">
      <alignment horizontal="center" vertical="center"/>
    </xf>
    <xf numFmtId="44" fontId="10" fillId="0" borderId="0" xfId="1" applyFont="1" applyAlignment="1">
      <alignment horizontal="center" vertical="center"/>
    </xf>
    <xf numFmtId="44" fontId="0" fillId="0" borderId="0" xfId="0" applyNumberFormat="1"/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3" fontId="5" fillId="0" borderId="1" xfId="0" applyNumberFormat="1" applyFont="1" applyFill="1" applyBorder="1" applyAlignment="1">
      <alignment horizontal="center" vertical="center" wrapText="1"/>
    </xf>
    <xf numFmtId="3" fontId="8" fillId="6" borderId="6" xfId="0" applyNumberFormat="1" applyFont="1" applyFill="1" applyBorder="1" applyAlignment="1">
      <alignment horizontal="center" vertical="center" wrapText="1"/>
    </xf>
    <xf numFmtId="3" fontId="8" fillId="6" borderId="7" xfId="0" applyNumberFormat="1" applyFont="1" applyFill="1" applyBorder="1" applyAlignment="1">
      <alignment horizontal="center" vertical="center" wrapText="1"/>
    </xf>
    <xf numFmtId="3" fontId="8" fillId="6" borderId="8" xfId="0" applyNumberFormat="1" applyFont="1" applyFill="1" applyBorder="1" applyAlignment="1">
      <alignment horizontal="center" vertical="center" wrapText="1"/>
    </xf>
    <xf numFmtId="3" fontId="9" fillId="0" borderId="6" xfId="0" applyNumberFormat="1" applyFont="1" applyFill="1" applyBorder="1" applyAlignment="1">
      <alignment horizontal="center" vertical="center" wrapText="1"/>
    </xf>
    <xf numFmtId="3" fontId="9" fillId="0" borderId="7" xfId="0" applyNumberFormat="1" applyFont="1" applyFill="1" applyBorder="1" applyAlignment="1">
      <alignment horizontal="center" vertical="center" wrapText="1"/>
    </xf>
    <xf numFmtId="3" fontId="9" fillId="0" borderId="8" xfId="0" applyNumberFormat="1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3" fontId="8" fillId="6" borderId="1" xfId="0" applyNumberFormat="1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/>
    </xf>
    <xf numFmtId="0" fontId="7" fillId="0" borderId="0" xfId="0" applyFont="1" applyBorder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topLeftCell="A16" workbookViewId="0">
      <selection activeCell="O31" sqref="O31"/>
    </sheetView>
  </sheetViews>
  <sheetFormatPr defaultRowHeight="15" x14ac:dyDescent="0.25"/>
  <cols>
    <col min="1" max="1" width="14" style="44" customWidth="1"/>
    <col min="2" max="2" width="27.42578125" style="50" customWidth="1"/>
    <col min="3" max="3" width="7.28515625" customWidth="1"/>
    <col min="4" max="4" width="10.42578125" style="3" customWidth="1"/>
    <col min="5" max="5" width="14.85546875" style="3" customWidth="1"/>
    <col min="6" max="7" width="14.42578125" customWidth="1"/>
    <col min="8" max="8" width="11.5703125" customWidth="1"/>
    <col min="9" max="9" width="17.140625" customWidth="1"/>
    <col min="10" max="10" width="13.7109375" customWidth="1"/>
    <col min="11" max="11" width="13.140625" bestFit="1" customWidth="1"/>
    <col min="15" max="15" width="15.5703125" customWidth="1"/>
  </cols>
  <sheetData>
    <row r="1" spans="1:15" ht="21" x14ac:dyDescent="0.35">
      <c r="A1" s="61" t="s">
        <v>31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spans="1:15" ht="18.75" customHeight="1" x14ac:dyDescent="0.25">
      <c r="A2" s="58" t="s">
        <v>20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</row>
    <row r="3" spans="1:15" ht="63" x14ac:dyDescent="0.25">
      <c r="A3" s="12"/>
      <c r="B3" s="13" t="s">
        <v>2</v>
      </c>
      <c r="C3" s="13" t="s">
        <v>5</v>
      </c>
      <c r="D3" s="14" t="s">
        <v>3</v>
      </c>
      <c r="E3" s="15" t="s">
        <v>15</v>
      </c>
      <c r="F3" s="16" t="s">
        <v>16</v>
      </c>
      <c r="G3" s="16" t="s">
        <v>17</v>
      </c>
      <c r="H3" s="17" t="s">
        <v>18</v>
      </c>
      <c r="I3" s="17" t="s">
        <v>19</v>
      </c>
      <c r="J3" s="4" t="s">
        <v>21</v>
      </c>
      <c r="K3" s="4" t="s">
        <v>16</v>
      </c>
      <c r="L3" s="4" t="s">
        <v>17</v>
      </c>
      <c r="M3" s="5" t="s">
        <v>22</v>
      </c>
      <c r="N3" s="5" t="s">
        <v>23</v>
      </c>
      <c r="O3" s="5" t="s">
        <v>24</v>
      </c>
    </row>
    <row r="4" spans="1:15" ht="38.25" x14ac:dyDescent="0.25">
      <c r="A4" s="6" t="s">
        <v>32</v>
      </c>
      <c r="B4" s="6" t="s">
        <v>6</v>
      </c>
      <c r="C4" s="6"/>
      <c r="D4" s="24"/>
      <c r="E4" s="25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5" ht="39" x14ac:dyDescent="0.25">
      <c r="A5" s="40" t="s">
        <v>33</v>
      </c>
      <c r="B5" s="45" t="s">
        <v>7</v>
      </c>
      <c r="C5" s="7" t="s">
        <v>4</v>
      </c>
      <c r="D5" s="8">
        <v>10</v>
      </c>
      <c r="E5" s="9"/>
      <c r="F5" s="1"/>
      <c r="G5" s="1"/>
      <c r="H5" s="1"/>
      <c r="I5" s="1"/>
      <c r="J5" s="28">
        <v>10000</v>
      </c>
      <c r="K5" s="1"/>
      <c r="L5" s="1"/>
      <c r="M5" s="1"/>
      <c r="N5" s="1"/>
      <c r="O5" s="28">
        <f>J5*N5</f>
        <v>0</v>
      </c>
    </row>
    <row r="6" spans="1:15" ht="38.25" x14ac:dyDescent="0.25">
      <c r="A6" s="40" t="s">
        <v>34</v>
      </c>
      <c r="B6" s="10" t="s">
        <v>8</v>
      </c>
      <c r="C6" s="7" t="s">
        <v>4</v>
      </c>
      <c r="D6" s="8">
        <v>10</v>
      </c>
      <c r="E6" s="9"/>
      <c r="F6" s="1"/>
      <c r="G6" s="1"/>
      <c r="H6" s="1"/>
      <c r="I6" s="1"/>
      <c r="J6" s="28">
        <v>10000</v>
      </c>
      <c r="K6" s="1"/>
      <c r="L6" s="1"/>
      <c r="M6" s="1"/>
      <c r="N6" s="1"/>
      <c r="O6" s="28">
        <f t="shared" ref="O6:O10" si="0">J6*N6</f>
        <v>0</v>
      </c>
    </row>
    <row r="7" spans="1:15" ht="51" x14ac:dyDescent="0.25">
      <c r="A7" s="40" t="s">
        <v>35</v>
      </c>
      <c r="B7" s="10" t="s">
        <v>9</v>
      </c>
      <c r="C7" s="7" t="s">
        <v>4</v>
      </c>
      <c r="D7" s="8">
        <v>11</v>
      </c>
      <c r="E7" s="9"/>
      <c r="F7" s="1"/>
      <c r="G7" s="1"/>
      <c r="H7" s="1"/>
      <c r="I7" s="1"/>
      <c r="J7" s="28">
        <v>5200</v>
      </c>
      <c r="K7" s="1"/>
      <c r="L7" s="1"/>
      <c r="M7" s="1"/>
      <c r="N7" s="1"/>
      <c r="O7" s="28">
        <f t="shared" si="0"/>
        <v>0</v>
      </c>
    </row>
    <row r="8" spans="1:15" ht="38.25" x14ac:dyDescent="0.25">
      <c r="A8" s="40" t="s">
        <v>36</v>
      </c>
      <c r="B8" s="10" t="s">
        <v>10</v>
      </c>
      <c r="C8" s="7" t="s">
        <v>4</v>
      </c>
      <c r="D8" s="8">
        <v>0.6</v>
      </c>
      <c r="E8" s="9"/>
      <c r="F8" s="1"/>
      <c r="G8" s="1"/>
      <c r="H8" s="1"/>
      <c r="I8" s="1"/>
      <c r="J8" s="28">
        <v>100000</v>
      </c>
      <c r="K8" s="1"/>
      <c r="L8" s="1"/>
      <c r="M8" s="1"/>
      <c r="N8" s="1"/>
      <c r="O8" s="28">
        <f t="shared" si="0"/>
        <v>0</v>
      </c>
    </row>
    <row r="9" spans="1:15" ht="30" x14ac:dyDescent="0.25">
      <c r="A9" s="39" t="s">
        <v>0</v>
      </c>
      <c r="B9" s="10"/>
      <c r="C9" s="7" t="s">
        <v>4</v>
      </c>
      <c r="D9" s="11">
        <v>0.01</v>
      </c>
      <c r="E9" s="9"/>
      <c r="F9" s="1"/>
      <c r="G9" s="1"/>
      <c r="H9" s="1"/>
      <c r="I9" s="1"/>
      <c r="J9" s="28">
        <v>4000</v>
      </c>
      <c r="K9" s="1"/>
      <c r="L9" s="1"/>
      <c r="M9" s="1"/>
      <c r="N9" s="1"/>
      <c r="O9" s="28">
        <f t="shared" si="0"/>
        <v>0</v>
      </c>
    </row>
    <row r="10" spans="1:15" ht="30" x14ac:dyDescent="0.25">
      <c r="A10" s="39" t="s">
        <v>1</v>
      </c>
      <c r="B10" s="10"/>
      <c r="C10" s="7" t="s">
        <v>4</v>
      </c>
      <c r="D10" s="11">
        <v>0.01</v>
      </c>
      <c r="E10" s="9"/>
      <c r="F10" s="1"/>
      <c r="G10" s="1"/>
      <c r="H10" s="1"/>
      <c r="I10" s="1"/>
      <c r="J10" s="28">
        <v>100000</v>
      </c>
      <c r="K10" s="1"/>
      <c r="L10" s="1"/>
      <c r="M10" s="1"/>
      <c r="N10" s="1"/>
      <c r="O10" s="28">
        <f t="shared" si="0"/>
        <v>0</v>
      </c>
    </row>
    <row r="11" spans="1:15" ht="15.75" x14ac:dyDescent="0.25">
      <c r="A11" s="39"/>
      <c r="B11" s="10"/>
      <c r="C11" s="7"/>
      <c r="D11" s="11"/>
      <c r="E11" s="9"/>
      <c r="F11" s="1"/>
      <c r="G11" s="1"/>
      <c r="H11" s="1"/>
      <c r="I11" s="1"/>
      <c r="J11" s="28"/>
      <c r="K11" s="9"/>
      <c r="L11" s="1"/>
      <c r="M11" s="1"/>
      <c r="N11" s="1"/>
      <c r="O11" s="28">
        <f>SUM(O5:O10)</f>
        <v>0</v>
      </c>
    </row>
    <row r="12" spans="1:15" ht="28.5" customHeight="1" x14ac:dyDescent="0.25">
      <c r="A12" s="52" t="s">
        <v>26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4"/>
      <c r="O12" s="36">
        <v>318240</v>
      </c>
    </row>
    <row r="13" spans="1:15" ht="21" customHeight="1" x14ac:dyDescent="0.25">
      <c r="A13" s="55" t="s">
        <v>27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7"/>
      <c r="O13" s="35">
        <f>O11</f>
        <v>0</v>
      </c>
    </row>
    <row r="14" spans="1:15" ht="15.75" customHeight="1" x14ac:dyDescent="0.25">
      <c r="A14" s="55" t="s">
        <v>25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7"/>
      <c r="O14" s="35">
        <f>O13*22%</f>
        <v>0</v>
      </c>
    </row>
    <row r="15" spans="1:15" ht="21" customHeight="1" x14ac:dyDescent="0.25">
      <c r="A15" s="55" t="s">
        <v>28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7"/>
      <c r="O15" s="35">
        <f>SUM(O13:O14)</f>
        <v>0</v>
      </c>
    </row>
    <row r="16" spans="1:15" ht="15.75" x14ac:dyDescent="0.25">
      <c r="A16" s="41"/>
      <c r="B16" s="46"/>
      <c r="C16" s="31"/>
      <c r="D16" s="32"/>
      <c r="E16" s="33"/>
      <c r="F16" s="34"/>
      <c r="G16" s="34"/>
      <c r="H16" s="34"/>
      <c r="I16" s="34"/>
      <c r="J16" s="35"/>
      <c r="K16" s="34"/>
      <c r="L16" s="34"/>
      <c r="M16" s="34"/>
      <c r="N16" s="34"/>
      <c r="O16" s="34"/>
    </row>
    <row r="17" spans="1:15" ht="38.25" x14ac:dyDescent="0.25">
      <c r="A17" s="42" t="s">
        <v>37</v>
      </c>
      <c r="B17" s="47" t="s">
        <v>11</v>
      </c>
      <c r="C17" s="20"/>
      <c r="D17" s="21"/>
      <c r="E17" s="22"/>
      <c r="F17" s="23"/>
      <c r="G17" s="23"/>
      <c r="H17" s="23"/>
      <c r="I17" s="23"/>
      <c r="J17" s="30"/>
      <c r="K17" s="23"/>
      <c r="L17" s="23"/>
      <c r="M17" s="23"/>
      <c r="N17" s="23"/>
      <c r="O17" s="23"/>
    </row>
    <row r="18" spans="1:15" ht="38.25" x14ac:dyDescent="0.25">
      <c r="A18" s="39" t="s">
        <v>38</v>
      </c>
      <c r="B18" s="10" t="s">
        <v>12</v>
      </c>
      <c r="C18" s="7" t="s">
        <v>4</v>
      </c>
      <c r="D18" s="11">
        <v>11</v>
      </c>
      <c r="E18" s="9"/>
      <c r="F18" s="1"/>
      <c r="G18" s="1"/>
      <c r="H18" s="1"/>
      <c r="I18" s="1"/>
      <c r="J18" s="28">
        <v>2000</v>
      </c>
      <c r="K18" s="1"/>
      <c r="L18" s="1"/>
      <c r="M18" s="1"/>
      <c r="N18" s="1"/>
      <c r="O18" s="28">
        <f>J18*N18</f>
        <v>0</v>
      </c>
    </row>
    <row r="19" spans="1:15" ht="38.25" x14ac:dyDescent="0.25">
      <c r="A19" s="39" t="s">
        <v>39</v>
      </c>
      <c r="B19" s="10" t="s">
        <v>13</v>
      </c>
      <c r="C19" s="7" t="s">
        <v>4</v>
      </c>
      <c r="D19" s="11">
        <v>11</v>
      </c>
      <c r="E19" s="9"/>
      <c r="F19" s="1"/>
      <c r="G19" s="1"/>
      <c r="H19" s="1"/>
      <c r="I19" s="1"/>
      <c r="J19" s="28">
        <v>2000</v>
      </c>
      <c r="K19" s="1"/>
      <c r="L19" s="1"/>
      <c r="M19" s="1"/>
      <c r="N19" s="1"/>
      <c r="O19" s="28">
        <f t="shared" ref="O19:O23" si="1">J19*N19</f>
        <v>0</v>
      </c>
    </row>
    <row r="20" spans="1:15" ht="38.25" x14ac:dyDescent="0.25">
      <c r="A20" s="39" t="s">
        <v>40</v>
      </c>
      <c r="B20" s="10" t="s">
        <v>14</v>
      </c>
      <c r="C20" s="7" t="s">
        <v>4</v>
      </c>
      <c r="D20" s="11">
        <v>8</v>
      </c>
      <c r="E20" s="9"/>
      <c r="F20" s="1"/>
      <c r="G20" s="1"/>
      <c r="H20" s="1"/>
      <c r="I20" s="1"/>
      <c r="J20" s="28">
        <v>1200</v>
      </c>
      <c r="K20" s="1"/>
      <c r="L20" s="1"/>
      <c r="M20" s="1"/>
      <c r="N20" s="1"/>
      <c r="O20" s="28">
        <f t="shared" si="1"/>
        <v>0</v>
      </c>
    </row>
    <row r="21" spans="1:15" ht="38.25" x14ac:dyDescent="0.25">
      <c r="A21" s="39" t="s">
        <v>41</v>
      </c>
      <c r="B21" s="10" t="s">
        <v>10</v>
      </c>
      <c r="C21" s="7" t="s">
        <v>4</v>
      </c>
      <c r="D21" s="11">
        <v>0.6</v>
      </c>
      <c r="E21" s="9"/>
      <c r="F21" s="1"/>
      <c r="G21" s="1"/>
      <c r="H21" s="1"/>
      <c r="I21" s="1"/>
      <c r="J21" s="28">
        <v>120000</v>
      </c>
      <c r="K21" s="1"/>
      <c r="L21" s="1"/>
      <c r="M21" s="1"/>
      <c r="N21" s="1"/>
      <c r="O21" s="28">
        <f t="shared" si="1"/>
        <v>0</v>
      </c>
    </row>
    <row r="22" spans="1:15" ht="30" x14ac:dyDescent="0.25">
      <c r="A22" s="39" t="s">
        <v>0</v>
      </c>
      <c r="B22" s="10"/>
      <c r="C22" s="7" t="s">
        <v>4</v>
      </c>
      <c r="D22" s="11">
        <v>0.01</v>
      </c>
      <c r="E22" s="9"/>
      <c r="F22" s="1"/>
      <c r="G22" s="1"/>
      <c r="H22" s="1"/>
      <c r="I22" s="1"/>
      <c r="J22" s="28">
        <v>4000</v>
      </c>
      <c r="K22" s="1"/>
      <c r="L22" s="1"/>
      <c r="M22" s="1"/>
      <c r="N22" s="1"/>
      <c r="O22" s="28">
        <f t="shared" si="1"/>
        <v>0</v>
      </c>
    </row>
    <row r="23" spans="1:15" ht="30" x14ac:dyDescent="0.25">
      <c r="A23" s="39" t="s">
        <v>1</v>
      </c>
      <c r="B23" s="10"/>
      <c r="C23" s="7" t="s">
        <v>4</v>
      </c>
      <c r="D23" s="11">
        <v>0.01</v>
      </c>
      <c r="E23" s="9"/>
      <c r="F23" s="1"/>
      <c r="G23" s="1"/>
      <c r="H23" s="1"/>
      <c r="I23" s="1"/>
      <c r="J23" s="28">
        <v>100000</v>
      </c>
      <c r="K23" s="1"/>
      <c r="L23" s="1"/>
      <c r="M23" s="1"/>
      <c r="N23" s="1"/>
      <c r="O23" s="28">
        <f t="shared" si="1"/>
        <v>0</v>
      </c>
    </row>
    <row r="24" spans="1:15" x14ac:dyDescent="0.25">
      <c r="A24" s="43"/>
      <c r="B24" s="48"/>
      <c r="C24" s="26"/>
      <c r="D24" s="18"/>
      <c r="E24" s="18"/>
      <c r="F24" s="19"/>
      <c r="G24" s="19"/>
      <c r="H24" s="19"/>
      <c r="I24" s="19"/>
      <c r="J24" s="19"/>
      <c r="K24" s="18"/>
      <c r="L24" s="19"/>
      <c r="M24" s="19"/>
      <c r="N24" s="19"/>
      <c r="O24" s="29">
        <f>SUM(O18:O23)</f>
        <v>0</v>
      </c>
    </row>
    <row r="25" spans="1:15" x14ac:dyDescent="0.25">
      <c r="B25" s="49"/>
      <c r="C25" s="2"/>
    </row>
    <row r="26" spans="1:15" ht="28.5" customHeight="1" x14ac:dyDescent="0.25">
      <c r="A26" s="60" t="s">
        <v>26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37">
        <v>126640</v>
      </c>
    </row>
    <row r="27" spans="1:15" ht="21" customHeight="1" x14ac:dyDescent="0.25">
      <c r="A27" s="51" t="s">
        <v>29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27">
        <f>O24</f>
        <v>0</v>
      </c>
    </row>
    <row r="28" spans="1:15" x14ac:dyDescent="0.25">
      <c r="A28" s="51" t="s">
        <v>25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27">
        <f>O27*22%</f>
        <v>0</v>
      </c>
    </row>
    <row r="29" spans="1:15" ht="21" customHeight="1" x14ac:dyDescent="0.25">
      <c r="A29" s="51" t="s">
        <v>30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27">
        <f>SUM(O27:O28)</f>
        <v>0</v>
      </c>
    </row>
    <row r="31" spans="1:15" x14ac:dyDescent="0.25">
      <c r="O31" s="38">
        <f>O26+O12</f>
        <v>444880</v>
      </c>
    </row>
  </sheetData>
  <mergeCells count="10">
    <mergeCell ref="A2:O2"/>
    <mergeCell ref="A26:N26"/>
    <mergeCell ref="A27:N27"/>
    <mergeCell ref="A1:O1"/>
    <mergeCell ref="A28:N28"/>
    <mergeCell ref="A29:N29"/>
    <mergeCell ref="A12:N12"/>
    <mergeCell ref="A13:N13"/>
    <mergeCell ref="A14:N14"/>
    <mergeCell ref="A15:N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Tiziana Petrella</dc:creator>
  <cp:lastModifiedBy>Tiziana Petrella</cp:lastModifiedBy>
  <dcterms:created xsi:type="dcterms:W3CDTF">2018-11-18T09:10:59Z</dcterms:created>
  <dcterms:modified xsi:type="dcterms:W3CDTF">2018-12-10T11:33:07Z</dcterms:modified>
</cp:coreProperties>
</file>