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serena.sette\Desktop\NUOVE GARE\codice nuovo\sistemi cataratta\ATTI DI GARA\ALLEGATI\"/>
    </mc:Choice>
  </mc:AlternateContent>
  <xr:revisionPtr revIDLastSave="0" documentId="8_{69233CB5-DB10-4CE6-AFC9-B2F5AB4D05B2}" xr6:coauthVersionLast="36" xr6:coauthVersionMax="36" xr10:uidLastSave="{00000000-0000-0000-0000-000000000000}"/>
  <bookViews>
    <workbookView xWindow="0" yWindow="0" windowWidth="28800" windowHeight="111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9" i="1"/>
  <c r="I7" i="1"/>
  <c r="H12" i="1"/>
  <c r="G12" i="1" l="1"/>
  <c r="I4" i="1" l="1"/>
  <c r="H4" i="1"/>
  <c r="H7" i="1"/>
  <c r="K7" i="1" s="1"/>
  <c r="K4" i="1" l="1"/>
  <c r="J4" i="1"/>
  <c r="J7" i="1"/>
  <c r="L4" i="1" l="1"/>
  <c r="H9" i="1" l="1"/>
  <c r="H11" i="1"/>
  <c r="L7" i="1"/>
  <c r="L9" i="1" l="1"/>
  <c r="K9" i="1"/>
  <c r="J9" i="1"/>
  <c r="L11" i="1"/>
  <c r="K11" i="1"/>
  <c r="J11" i="1"/>
</calcChain>
</file>

<file path=xl/sharedStrings.xml><?xml version="1.0" encoding="utf-8"?>
<sst xmlns="http://schemas.openxmlformats.org/spreadsheetml/2006/main" count="17" uniqueCount="17">
  <si>
    <t>LOTTI</t>
  </si>
  <si>
    <t>CND</t>
  </si>
  <si>
    <t>DESCRIZIONE</t>
  </si>
  <si>
    <t>A06030399</t>
  </si>
  <si>
    <t>PREZZO UNITARIO</t>
  </si>
  <si>
    <t>FABBISOGNO QUADRIENNALE</t>
  </si>
  <si>
    <t>opzione di prorga semestrale</t>
  </si>
  <si>
    <t xml:space="preserve">Contributo ANAC   </t>
  </si>
  <si>
    <t>Importo cauzione provvisoria (2% del prezzo base di gara fatte salve riduzioni di legge)</t>
  </si>
  <si>
    <t xml:space="preserve">TOTALE OPZIONI </t>
  </si>
  <si>
    <t>TOTALE</t>
  </si>
  <si>
    <t>sistema combinato per estrazione della cataratta, con irrigazione/aspirazione, la  vitrectomia anteriore e posteriore</t>
  </si>
  <si>
    <t xml:space="preserve">sistema per estrazione cataratta, con irrigazione/aspirazione, la vitrectomia anteriore e posteriore per l'esecuzione </t>
  </si>
  <si>
    <t>sistema per l'estrazione della acataratta, con irrigazione/aspirazione, la vitrectomia anteriore e per l'esecuzione si interventi cataratta</t>
  </si>
  <si>
    <t>BASE D'ASTA TRIENNALE</t>
  </si>
  <si>
    <t xml:space="preserve">SCHEDA LOTTI </t>
  </si>
  <si>
    <t xml:space="preserve">valore estensione 20% del fabbisogno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</si>
</sst>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rial"/>
      <family val="2"/>
    </font>
    <font>
      <u/>
      <sz val="16"/>
      <color theme="1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horizontal="right" vertical="center"/>
    </xf>
    <xf numFmtId="0" fontId="8" fillId="0" borderId="3" xfId="0" applyNumberFormat="1" applyFont="1" applyBorder="1" applyAlignment="1">
      <alignment vertical="center"/>
    </xf>
    <xf numFmtId="0" fontId="8" fillId="0" borderId="1" xfId="0" applyNumberFormat="1" applyFont="1" applyBorder="1" applyAlignment="1">
      <alignment vertical="center"/>
    </xf>
    <xf numFmtId="0" fontId="8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0" fillId="2" borderId="0" xfId="0" applyFill="1"/>
    <xf numFmtId="0" fontId="0" fillId="4" borderId="0" xfId="0" applyFill="1"/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ill="1"/>
    <xf numFmtId="0" fontId="11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  <color rgb="FFFFCC99"/>
      <color rgb="FFE8C018"/>
      <color rgb="FF8FF3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64"/>
  <sheetViews>
    <sheetView tabSelected="1" zoomScale="75" zoomScaleNormal="75" workbookViewId="0">
      <selection activeCell="K7" sqref="K7"/>
    </sheetView>
  </sheetViews>
  <sheetFormatPr defaultRowHeight="15" x14ac:dyDescent="0.25"/>
  <cols>
    <col min="1" max="1" width="12.85546875" style="3" customWidth="1"/>
    <col min="2" max="2" width="15.5703125" customWidth="1"/>
    <col min="3" max="3" width="92.7109375" style="8" customWidth="1"/>
    <col min="4" max="4" width="21.140625" style="6" hidden="1" customWidth="1"/>
    <col min="5" max="5" width="23.7109375" style="4" hidden="1" customWidth="1"/>
    <col min="6" max="6" width="28.28515625" style="7" hidden="1" customWidth="1"/>
    <col min="7" max="12" width="24.28515625" customWidth="1"/>
    <col min="13" max="13" width="37.5703125" customWidth="1"/>
    <col min="14" max="14" width="0" hidden="1" customWidth="1"/>
  </cols>
  <sheetData>
    <row r="1" spans="1:47" ht="25.9" customHeight="1" x14ac:dyDescent="0.25">
      <c r="A1" s="175" t="s">
        <v>15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7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</row>
    <row r="2" spans="1:47" s="130" customFormat="1" ht="107.45" customHeight="1" x14ac:dyDescent="0.3">
      <c r="A2" s="126" t="s">
        <v>0</v>
      </c>
      <c r="B2" s="126" t="s">
        <v>1</v>
      </c>
      <c r="C2" s="127" t="s">
        <v>2</v>
      </c>
      <c r="D2" s="127"/>
      <c r="E2" s="128" t="s">
        <v>4</v>
      </c>
      <c r="F2" s="129" t="s">
        <v>5</v>
      </c>
      <c r="G2" s="126" t="s">
        <v>14</v>
      </c>
      <c r="H2" s="126" t="s">
        <v>16</v>
      </c>
      <c r="I2" s="126" t="s">
        <v>6</v>
      </c>
      <c r="J2" s="126" t="s">
        <v>9</v>
      </c>
      <c r="K2" s="126" t="s">
        <v>10</v>
      </c>
      <c r="L2" s="126" t="s">
        <v>8</v>
      </c>
      <c r="M2" s="126" t="s">
        <v>7</v>
      </c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</row>
    <row r="3" spans="1:47" s="107" customFormat="1" ht="43.9" customHeight="1" x14ac:dyDescent="0.25">
      <c r="A3" s="133"/>
      <c r="B3" s="134"/>
      <c r="C3" s="135"/>
      <c r="D3" s="135"/>
      <c r="E3" s="136"/>
      <c r="F3" s="137"/>
      <c r="G3" s="134"/>
      <c r="H3" s="134"/>
      <c r="I3" s="134"/>
      <c r="J3" s="134"/>
      <c r="K3" s="134"/>
      <c r="L3" s="134"/>
      <c r="M3" s="134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</row>
    <row r="4" spans="1:47" ht="38.25" hidden="1" customHeight="1" x14ac:dyDescent="0.25">
      <c r="A4" s="155">
        <v>1</v>
      </c>
      <c r="B4" s="157" t="s">
        <v>3</v>
      </c>
      <c r="C4" s="92"/>
      <c r="D4" s="93">
        <v>150</v>
      </c>
      <c r="E4" s="94">
        <v>1.8</v>
      </c>
      <c r="F4" s="95"/>
      <c r="G4" s="178"/>
      <c r="H4" s="178">
        <f>G4*20%</f>
        <v>0</v>
      </c>
      <c r="I4" s="180">
        <f>(G4/48)*6</f>
        <v>0</v>
      </c>
      <c r="J4" s="182">
        <f>(H4+I4)</f>
        <v>0</v>
      </c>
      <c r="K4" s="182">
        <f>G4+H4+I4</f>
        <v>0</v>
      </c>
      <c r="L4" s="180">
        <f>(G4+H4+I4)*2%</f>
        <v>0</v>
      </c>
      <c r="M4" s="180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</row>
    <row r="5" spans="1:47" ht="38.450000000000003" hidden="1" customHeight="1" x14ac:dyDescent="0.25">
      <c r="A5" s="156"/>
      <c r="B5" s="157"/>
      <c r="C5" s="92"/>
      <c r="D5" s="93">
        <v>2000</v>
      </c>
      <c r="E5" s="94">
        <v>0.2</v>
      </c>
      <c r="F5" s="96"/>
      <c r="G5" s="179"/>
      <c r="H5" s="179"/>
      <c r="I5" s="181"/>
      <c r="J5" s="183"/>
      <c r="K5" s="183"/>
      <c r="L5" s="181"/>
      <c r="M5" s="18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</row>
    <row r="6" spans="1:47" ht="20.25" customHeight="1" x14ac:dyDescent="0.25">
      <c r="A6" s="97"/>
      <c r="B6" s="1"/>
      <c r="C6" s="92"/>
      <c r="D6" s="93"/>
      <c r="E6" s="94"/>
      <c r="F6" s="98"/>
      <c r="G6" s="99"/>
      <c r="H6" s="99"/>
      <c r="I6" s="100"/>
      <c r="J6" s="101"/>
      <c r="K6" s="102"/>
      <c r="L6" s="100"/>
      <c r="M6" s="100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</row>
    <row r="7" spans="1:47" s="106" customFormat="1" ht="64.5" customHeight="1" x14ac:dyDescent="0.25">
      <c r="A7" s="108">
        <v>1</v>
      </c>
      <c r="B7" s="109"/>
      <c r="C7" s="124" t="s">
        <v>12</v>
      </c>
      <c r="D7" s="110">
        <v>800</v>
      </c>
      <c r="E7" s="111">
        <v>0.5</v>
      </c>
      <c r="F7" s="112"/>
      <c r="G7" s="111">
        <v>2730000</v>
      </c>
      <c r="H7" s="111">
        <f>G7*20%</f>
        <v>546000</v>
      </c>
      <c r="I7" s="111">
        <f>(G7/36)*6</f>
        <v>455000</v>
      </c>
      <c r="J7" s="113">
        <f>(H7+I7)</f>
        <v>1001000</v>
      </c>
      <c r="K7" s="113">
        <f>G7+H7+I7</f>
        <v>3731000</v>
      </c>
      <c r="L7" s="111">
        <f>(G7+H7+I7)*2%</f>
        <v>74620</v>
      </c>
      <c r="M7" s="111">
        <v>165</v>
      </c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</row>
    <row r="8" spans="1:47" ht="17.25" hidden="1" customHeight="1" x14ac:dyDescent="0.25">
      <c r="A8" s="114"/>
      <c r="B8" s="115"/>
      <c r="C8" s="116"/>
      <c r="D8" s="117"/>
      <c r="E8" s="118"/>
      <c r="F8" s="119"/>
      <c r="G8" s="118"/>
      <c r="H8" s="118"/>
      <c r="I8" s="118"/>
      <c r="J8" s="120"/>
      <c r="K8" s="120"/>
      <c r="L8" s="118"/>
      <c r="M8" s="111">
        <v>165</v>
      </c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</row>
    <row r="9" spans="1:47" s="106" customFormat="1" ht="60.75" customHeight="1" x14ac:dyDescent="0.25">
      <c r="A9" s="108">
        <v>2</v>
      </c>
      <c r="B9" s="109"/>
      <c r="C9" s="124" t="s">
        <v>11</v>
      </c>
      <c r="D9" s="110">
        <v>9000</v>
      </c>
      <c r="E9" s="111">
        <v>0.5</v>
      </c>
      <c r="F9" s="112">
        <v>36000</v>
      </c>
      <c r="G9" s="111">
        <v>4350000</v>
      </c>
      <c r="H9" s="111">
        <f t="shared" ref="H9:H11" si="0">G9*20%</f>
        <v>870000</v>
      </c>
      <c r="I9" s="111">
        <f>(G9/36)*6</f>
        <v>725000</v>
      </c>
      <c r="J9" s="113">
        <f>(H9+I9)</f>
        <v>1595000</v>
      </c>
      <c r="K9" s="113">
        <f>G9+H9+I9</f>
        <v>5945000</v>
      </c>
      <c r="L9" s="111">
        <f>(G9+H9+I9)*2%</f>
        <v>118900</v>
      </c>
      <c r="M9" s="111">
        <v>220</v>
      </c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</row>
    <row r="10" spans="1:47" ht="9" hidden="1" customHeight="1" x14ac:dyDescent="0.25">
      <c r="A10" s="121"/>
      <c r="B10" s="115"/>
      <c r="C10" s="116"/>
      <c r="D10" s="117"/>
      <c r="E10" s="118"/>
      <c r="F10" s="119"/>
      <c r="G10" s="118"/>
      <c r="H10" s="118"/>
      <c r="I10" s="118"/>
      <c r="J10" s="120"/>
      <c r="K10" s="120"/>
      <c r="L10" s="118"/>
      <c r="M10" s="118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</row>
    <row r="11" spans="1:47" s="106" customFormat="1" ht="68.25" customHeight="1" x14ac:dyDescent="0.25">
      <c r="A11" s="122">
        <v>3</v>
      </c>
      <c r="B11" s="109"/>
      <c r="C11" s="124" t="s">
        <v>13</v>
      </c>
      <c r="D11" s="123">
        <v>80000</v>
      </c>
      <c r="E11" s="111">
        <v>0.05</v>
      </c>
      <c r="F11" s="112">
        <v>320000</v>
      </c>
      <c r="G11" s="111">
        <v>291000</v>
      </c>
      <c r="H11" s="111">
        <f t="shared" si="0"/>
        <v>58200</v>
      </c>
      <c r="I11" s="111">
        <f>(G11/36)*6</f>
        <v>48500</v>
      </c>
      <c r="J11" s="125">
        <f>(H11+I11)</f>
        <v>106700</v>
      </c>
      <c r="K11" s="125">
        <f>G11+H11+I11</f>
        <v>397700</v>
      </c>
      <c r="L11" s="111">
        <f>(G11+H11+I11)*2%</f>
        <v>7954</v>
      </c>
      <c r="M11" s="111">
        <v>33</v>
      </c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</row>
    <row r="12" spans="1:47" ht="36.6" hidden="1" customHeight="1" x14ac:dyDescent="0.25">
      <c r="A12" s="97"/>
      <c r="B12" s="91"/>
      <c r="C12" s="92"/>
      <c r="D12" s="105"/>
      <c r="E12" s="94"/>
      <c r="F12" s="103"/>
      <c r="G12" s="94">
        <f>SUM(G7:G11)</f>
        <v>7371000</v>
      </c>
      <c r="H12" s="94">
        <f>SUM(H7:H11)</f>
        <v>1474200</v>
      </c>
      <c r="I12" s="104"/>
      <c r="J12" s="101"/>
      <c r="K12" s="101"/>
      <c r="L12" s="104"/>
      <c r="M12" s="104"/>
    </row>
    <row r="13" spans="1:47" ht="39.75" hidden="1" customHeight="1" x14ac:dyDescent="0.25">
      <c r="A13" s="34"/>
      <c r="B13" s="13"/>
      <c r="C13" s="16"/>
      <c r="D13" s="20"/>
      <c r="E13" s="18"/>
      <c r="F13" s="19"/>
      <c r="G13" s="18"/>
      <c r="H13" s="76"/>
      <c r="I13" s="10"/>
      <c r="J13" s="88"/>
      <c r="K13" s="89"/>
      <c r="L13" s="10"/>
      <c r="M13" s="10"/>
    </row>
    <row r="14" spans="1:47" ht="39.75" hidden="1" customHeight="1" x14ac:dyDescent="0.25">
      <c r="A14" s="42"/>
      <c r="B14" s="52"/>
      <c r="C14" s="58"/>
      <c r="D14" s="53"/>
      <c r="E14" s="46"/>
      <c r="F14" s="49"/>
      <c r="G14" s="46"/>
      <c r="H14" s="46"/>
      <c r="I14" s="50"/>
      <c r="J14" s="90"/>
      <c r="K14" s="90"/>
      <c r="L14" s="50"/>
      <c r="M14" s="50"/>
    </row>
    <row r="15" spans="1:47" ht="40.5" hidden="1" customHeight="1" x14ac:dyDescent="0.25">
      <c r="A15" s="41"/>
      <c r="B15" s="13"/>
      <c r="C15" s="21"/>
      <c r="D15" s="54"/>
      <c r="E15" s="55"/>
      <c r="F15" s="40"/>
      <c r="G15" s="55"/>
      <c r="H15" s="76"/>
      <c r="I15" s="10"/>
      <c r="J15" s="88"/>
      <c r="K15" s="89"/>
      <c r="L15" s="15"/>
      <c r="M15" s="15"/>
    </row>
    <row r="16" spans="1:47" ht="40.5" hidden="1" customHeight="1" x14ac:dyDescent="0.25">
      <c r="A16" s="56"/>
      <c r="B16" s="43"/>
      <c r="C16" s="57"/>
      <c r="D16" s="45"/>
      <c r="E16" s="46"/>
      <c r="F16" s="49"/>
      <c r="G16" s="46"/>
      <c r="H16" s="46"/>
      <c r="I16" s="50"/>
      <c r="J16" s="90"/>
      <c r="K16" s="90"/>
      <c r="L16" s="50"/>
      <c r="M16" s="50"/>
    </row>
    <row r="17" spans="1:13" ht="37.5" hidden="1" customHeight="1" x14ac:dyDescent="0.25">
      <c r="A17" s="33"/>
      <c r="B17" s="14"/>
      <c r="C17" s="16"/>
      <c r="D17" s="17"/>
      <c r="E17" s="18"/>
      <c r="F17" s="19"/>
      <c r="G17" s="18"/>
      <c r="H17" s="76"/>
      <c r="I17" s="10"/>
      <c r="J17" s="88"/>
      <c r="K17" s="89"/>
      <c r="L17" s="10"/>
      <c r="M17" s="10"/>
    </row>
    <row r="18" spans="1:13" ht="37.5" hidden="1" customHeight="1" x14ac:dyDescent="0.25">
      <c r="A18" s="48"/>
      <c r="B18" s="43"/>
      <c r="C18" s="44"/>
      <c r="D18" s="45"/>
      <c r="E18" s="46"/>
      <c r="F18" s="49"/>
      <c r="G18" s="46"/>
      <c r="H18" s="46"/>
      <c r="I18" s="50"/>
      <c r="J18" s="90"/>
      <c r="K18" s="90"/>
      <c r="L18" s="50"/>
      <c r="M18" s="50"/>
    </row>
    <row r="19" spans="1:13" ht="39" hidden="1" customHeight="1" x14ac:dyDescent="0.25">
      <c r="A19" s="33"/>
      <c r="B19" s="14"/>
      <c r="C19" s="16"/>
      <c r="D19" s="17"/>
      <c r="E19" s="18"/>
      <c r="F19" s="19"/>
      <c r="G19" s="18"/>
      <c r="H19" s="76"/>
      <c r="I19" s="10"/>
      <c r="J19" s="88"/>
      <c r="K19" s="89"/>
      <c r="L19" s="10"/>
      <c r="M19" s="10"/>
    </row>
    <row r="20" spans="1:13" ht="39" hidden="1" customHeight="1" x14ac:dyDescent="0.25">
      <c r="A20" s="48"/>
      <c r="B20" s="43"/>
      <c r="C20" s="58"/>
      <c r="D20" s="45"/>
      <c r="E20" s="46"/>
      <c r="F20" s="49"/>
      <c r="G20" s="46"/>
      <c r="H20" s="46"/>
      <c r="I20" s="50"/>
      <c r="J20" s="90"/>
      <c r="K20" s="90"/>
      <c r="L20" s="50"/>
      <c r="M20" s="50"/>
    </row>
    <row r="21" spans="1:13" ht="44.45" hidden="1" customHeight="1" x14ac:dyDescent="0.25">
      <c r="A21" s="35"/>
      <c r="B21" s="13"/>
      <c r="C21" s="59"/>
      <c r="D21" s="22"/>
      <c r="E21" s="18"/>
      <c r="F21" s="19"/>
      <c r="G21" s="18"/>
      <c r="H21" s="76"/>
      <c r="I21" s="10"/>
      <c r="J21" s="88"/>
      <c r="K21" s="89"/>
      <c r="L21" s="10"/>
      <c r="M21" s="10"/>
    </row>
    <row r="22" spans="1:13" ht="37.9" hidden="1" customHeight="1" x14ac:dyDescent="0.25">
      <c r="A22" s="48"/>
      <c r="B22" s="43"/>
      <c r="C22" s="57"/>
      <c r="D22" s="45"/>
      <c r="E22" s="46"/>
      <c r="F22" s="49"/>
      <c r="G22" s="46"/>
      <c r="H22" s="46"/>
      <c r="I22" s="50"/>
      <c r="J22" s="90"/>
      <c r="K22" s="90"/>
      <c r="L22" s="50"/>
      <c r="M22" s="50"/>
    </row>
    <row r="23" spans="1:13" ht="41.25" hidden="1" customHeight="1" x14ac:dyDescent="0.25">
      <c r="A23" s="36"/>
      <c r="B23" s="11"/>
      <c r="C23" s="23"/>
      <c r="D23" s="24"/>
      <c r="E23" s="18"/>
      <c r="F23" s="19"/>
      <c r="G23" s="18"/>
      <c r="H23" s="76"/>
      <c r="I23" s="10"/>
      <c r="J23" s="88"/>
      <c r="K23" s="89"/>
      <c r="L23" s="10"/>
      <c r="M23" s="10"/>
    </row>
    <row r="24" spans="1:13" ht="39" hidden="1" customHeight="1" x14ac:dyDescent="0.25">
      <c r="A24" s="48"/>
      <c r="B24" s="43"/>
      <c r="C24" s="44"/>
      <c r="D24" s="45"/>
      <c r="E24" s="46"/>
      <c r="F24" s="49"/>
      <c r="G24" s="46"/>
      <c r="H24" s="46"/>
      <c r="I24" s="50"/>
      <c r="J24" s="90"/>
      <c r="K24" s="90"/>
      <c r="L24" s="50"/>
      <c r="M24" s="50"/>
    </row>
    <row r="25" spans="1:13" ht="42" hidden="1" customHeight="1" x14ac:dyDescent="0.25">
      <c r="A25" s="158"/>
      <c r="B25" s="12"/>
      <c r="C25" s="61"/>
      <c r="D25" s="173"/>
      <c r="E25" s="39"/>
      <c r="F25" s="184"/>
      <c r="G25" s="163"/>
      <c r="H25" s="161"/>
      <c r="I25" s="143"/>
      <c r="J25" s="140"/>
      <c r="K25" s="140"/>
      <c r="L25" s="143"/>
      <c r="M25" s="143"/>
    </row>
    <row r="26" spans="1:13" ht="31.9" hidden="1" customHeight="1" x14ac:dyDescent="0.25">
      <c r="A26" s="156"/>
      <c r="B26" s="1"/>
      <c r="C26" s="16"/>
      <c r="D26" s="174"/>
      <c r="E26" s="18"/>
      <c r="F26" s="185"/>
      <c r="G26" s="172"/>
      <c r="H26" s="163"/>
      <c r="I26" s="144"/>
      <c r="J26" s="141"/>
      <c r="K26" s="141"/>
      <c r="L26" s="144"/>
      <c r="M26" s="144"/>
    </row>
    <row r="27" spans="1:13" ht="39" hidden="1" customHeight="1" x14ac:dyDescent="0.25">
      <c r="A27" s="62"/>
      <c r="B27" s="43"/>
      <c r="C27" s="44"/>
      <c r="D27" s="63"/>
      <c r="E27" s="46"/>
      <c r="F27" s="47"/>
      <c r="G27" s="46"/>
      <c r="H27" s="46"/>
      <c r="I27" s="50"/>
      <c r="J27" s="90"/>
      <c r="K27" s="90"/>
      <c r="L27" s="50"/>
      <c r="M27" s="50"/>
    </row>
    <row r="28" spans="1:13" ht="36" hidden="1" customHeight="1" x14ac:dyDescent="0.25">
      <c r="A28" s="37"/>
      <c r="B28" s="25"/>
      <c r="C28" s="16"/>
      <c r="D28" s="17"/>
      <c r="E28" s="18"/>
      <c r="F28" s="19"/>
      <c r="G28" s="18"/>
      <c r="H28" s="76"/>
      <c r="I28" s="10"/>
      <c r="J28" s="88"/>
      <c r="K28" s="89"/>
      <c r="L28" s="10"/>
      <c r="M28" s="10"/>
    </row>
    <row r="29" spans="1:13" ht="36.6" hidden="1" customHeight="1" x14ac:dyDescent="0.25">
      <c r="A29" s="60"/>
      <c r="B29" s="64"/>
      <c r="C29" s="44"/>
      <c r="D29" s="45"/>
      <c r="E29" s="46"/>
      <c r="F29" s="49"/>
      <c r="G29" s="46"/>
      <c r="H29" s="46"/>
      <c r="I29" s="50"/>
      <c r="J29" s="90"/>
      <c r="K29" s="90"/>
      <c r="L29" s="50"/>
      <c r="M29" s="50"/>
    </row>
    <row r="30" spans="1:13" ht="51" hidden="1" customHeight="1" x14ac:dyDescent="0.25">
      <c r="A30" s="155"/>
      <c r="B30" s="2"/>
      <c r="C30" s="16"/>
      <c r="D30" s="17"/>
      <c r="E30" s="18"/>
      <c r="F30" s="83"/>
      <c r="G30" s="161"/>
      <c r="H30" s="161"/>
      <c r="I30" s="143"/>
      <c r="J30" s="140"/>
      <c r="K30" s="140"/>
      <c r="L30" s="143"/>
      <c r="M30" s="143"/>
    </row>
    <row r="31" spans="1:13" ht="41.25" hidden="1" customHeight="1" x14ac:dyDescent="0.25">
      <c r="A31" s="158"/>
      <c r="B31" s="2"/>
      <c r="C31" s="16"/>
      <c r="D31" s="17"/>
      <c r="E31" s="18"/>
      <c r="F31" s="83"/>
      <c r="G31" s="162"/>
      <c r="H31" s="162"/>
      <c r="I31" s="145"/>
      <c r="J31" s="142"/>
      <c r="K31" s="142"/>
      <c r="L31" s="145"/>
      <c r="M31" s="145"/>
    </row>
    <row r="32" spans="1:13" ht="50.25" hidden="1" customHeight="1" x14ac:dyDescent="0.25">
      <c r="A32" s="158"/>
      <c r="B32" s="2"/>
      <c r="C32" s="16"/>
      <c r="D32" s="17"/>
      <c r="E32" s="18"/>
      <c r="F32" s="83"/>
      <c r="G32" s="162"/>
      <c r="H32" s="162"/>
      <c r="I32" s="145"/>
      <c r="J32" s="142"/>
      <c r="K32" s="142"/>
      <c r="L32" s="145"/>
      <c r="M32" s="145"/>
    </row>
    <row r="33" spans="1:13" ht="45" hidden="1" customHeight="1" x14ac:dyDescent="0.25">
      <c r="A33" s="158"/>
      <c r="B33" s="2"/>
      <c r="C33" s="16"/>
      <c r="D33" s="17"/>
      <c r="E33" s="18"/>
      <c r="F33" s="83"/>
      <c r="G33" s="162"/>
      <c r="H33" s="162"/>
      <c r="I33" s="145"/>
      <c r="J33" s="142"/>
      <c r="K33" s="142"/>
      <c r="L33" s="145"/>
      <c r="M33" s="145"/>
    </row>
    <row r="34" spans="1:13" ht="42" hidden="1" customHeight="1" x14ac:dyDescent="0.25">
      <c r="A34" s="156"/>
      <c r="B34" s="2"/>
      <c r="C34" s="23"/>
      <c r="D34" s="24"/>
      <c r="E34" s="18"/>
      <c r="F34" s="84"/>
      <c r="G34" s="163"/>
      <c r="H34" s="163"/>
      <c r="I34" s="144"/>
      <c r="J34" s="141"/>
      <c r="K34" s="141"/>
      <c r="L34" s="144"/>
      <c r="M34" s="144"/>
    </row>
    <row r="35" spans="1:13" ht="42" hidden="1" customHeight="1" x14ac:dyDescent="0.25">
      <c r="A35" s="51"/>
      <c r="B35" s="65"/>
      <c r="C35" s="66"/>
      <c r="D35" s="67"/>
      <c r="E35" s="46"/>
      <c r="F35" s="49"/>
      <c r="G35" s="46"/>
      <c r="H35" s="46"/>
      <c r="I35" s="50"/>
      <c r="J35" s="90"/>
      <c r="K35" s="90"/>
      <c r="L35" s="50"/>
      <c r="M35" s="50"/>
    </row>
    <row r="36" spans="1:13" ht="42" hidden="1" customHeight="1" x14ac:dyDescent="0.25">
      <c r="A36" s="38"/>
      <c r="B36" s="2"/>
      <c r="C36" s="16"/>
      <c r="D36" s="17"/>
      <c r="E36" s="18"/>
      <c r="F36" s="19"/>
      <c r="G36" s="18"/>
      <c r="H36" s="76"/>
      <c r="I36" s="10"/>
      <c r="J36" s="88"/>
      <c r="K36" s="89"/>
      <c r="L36" s="10"/>
      <c r="M36" s="10"/>
    </row>
    <row r="37" spans="1:13" ht="42" hidden="1" customHeight="1" x14ac:dyDescent="0.25">
      <c r="A37" s="56"/>
      <c r="B37" s="65"/>
      <c r="C37" s="44"/>
      <c r="D37" s="45"/>
      <c r="E37" s="46"/>
      <c r="F37" s="49"/>
      <c r="G37" s="46"/>
      <c r="H37" s="46"/>
      <c r="I37" s="50"/>
      <c r="J37" s="90"/>
      <c r="K37" s="90"/>
      <c r="L37" s="50"/>
      <c r="M37" s="50"/>
    </row>
    <row r="38" spans="1:13" ht="39.75" hidden="1" customHeight="1" x14ac:dyDescent="0.25">
      <c r="A38" s="38"/>
      <c r="B38" s="2"/>
      <c r="C38" s="16"/>
      <c r="D38" s="17"/>
      <c r="E38" s="18"/>
      <c r="F38" s="19"/>
      <c r="G38" s="18"/>
      <c r="H38" s="76"/>
      <c r="I38" s="10"/>
      <c r="J38" s="88"/>
      <c r="K38" s="89"/>
      <c r="L38" s="10"/>
      <c r="M38" s="10"/>
    </row>
    <row r="39" spans="1:13" ht="39.75" hidden="1" customHeight="1" x14ac:dyDescent="0.25">
      <c r="A39" s="56"/>
      <c r="B39" s="65"/>
      <c r="C39" s="44"/>
      <c r="D39" s="45"/>
      <c r="E39" s="46"/>
      <c r="F39" s="49"/>
      <c r="G39" s="46"/>
      <c r="H39" s="46"/>
      <c r="I39" s="50"/>
      <c r="J39" s="90"/>
      <c r="K39" s="90"/>
      <c r="L39" s="50"/>
      <c r="M39" s="50"/>
    </row>
    <row r="40" spans="1:13" ht="49.15" hidden="1" customHeight="1" x14ac:dyDescent="0.25">
      <c r="A40" s="38"/>
      <c r="B40" s="1"/>
      <c r="C40" s="26"/>
      <c r="D40" s="17"/>
      <c r="E40" s="18"/>
      <c r="F40" s="19"/>
      <c r="G40" s="18"/>
      <c r="H40" s="76"/>
      <c r="I40" s="10"/>
      <c r="J40" s="88"/>
      <c r="K40" s="89"/>
      <c r="L40" s="10"/>
      <c r="M40" s="10"/>
    </row>
    <row r="41" spans="1:13" ht="43.9" hidden="1" customHeight="1" x14ac:dyDescent="0.25">
      <c r="A41" s="68"/>
      <c r="B41" s="52"/>
      <c r="C41" s="69"/>
      <c r="D41" s="45"/>
      <c r="E41" s="46"/>
      <c r="F41" s="49"/>
      <c r="G41" s="46"/>
      <c r="H41" s="46"/>
      <c r="I41" s="50"/>
      <c r="J41" s="90"/>
      <c r="K41" s="90"/>
      <c r="L41" s="50"/>
      <c r="M41" s="50"/>
    </row>
    <row r="42" spans="1:13" ht="47.25" hidden="1" customHeight="1" x14ac:dyDescent="0.25">
      <c r="A42" s="160"/>
      <c r="B42" s="152"/>
      <c r="C42" s="26"/>
      <c r="D42" s="77"/>
      <c r="E42" s="78"/>
      <c r="F42" s="86"/>
      <c r="G42" s="164"/>
      <c r="H42" s="161"/>
      <c r="I42" s="186"/>
      <c r="J42" s="140"/>
      <c r="K42" s="140"/>
      <c r="L42" s="143"/>
      <c r="M42" s="143"/>
    </row>
    <row r="43" spans="1:13" ht="40.9" hidden="1" customHeight="1" x14ac:dyDescent="0.25">
      <c r="A43" s="151"/>
      <c r="B43" s="159"/>
      <c r="C43" s="26"/>
      <c r="D43" s="77"/>
      <c r="E43" s="78"/>
      <c r="F43" s="85"/>
      <c r="G43" s="165"/>
      <c r="H43" s="163"/>
      <c r="I43" s="187"/>
      <c r="J43" s="141"/>
      <c r="K43" s="141"/>
      <c r="L43" s="144"/>
      <c r="M43" s="144"/>
    </row>
    <row r="44" spans="1:13" ht="40.9" hidden="1" customHeight="1" x14ac:dyDescent="0.25">
      <c r="A44" s="70"/>
      <c r="B44" s="71"/>
      <c r="C44" s="44"/>
      <c r="D44" s="53"/>
      <c r="E44" s="46"/>
      <c r="F44" s="49"/>
      <c r="G44" s="46"/>
      <c r="H44" s="46"/>
      <c r="I44" s="50"/>
      <c r="J44" s="90"/>
      <c r="K44" s="90"/>
      <c r="L44" s="50"/>
      <c r="M44" s="50"/>
    </row>
    <row r="45" spans="1:13" ht="27.75" hidden="1" customHeight="1" x14ac:dyDescent="0.25">
      <c r="A45" s="166"/>
      <c r="B45" s="169"/>
      <c r="C45" s="16"/>
      <c r="D45" s="17"/>
      <c r="E45" s="18"/>
      <c r="F45" s="83"/>
      <c r="G45" s="161"/>
      <c r="H45" s="161"/>
      <c r="I45" s="143"/>
      <c r="J45" s="140"/>
      <c r="K45" s="140"/>
      <c r="L45" s="143"/>
      <c r="M45" s="143"/>
    </row>
    <row r="46" spans="1:13" ht="29.25" hidden="1" customHeight="1" x14ac:dyDescent="0.25">
      <c r="A46" s="167"/>
      <c r="B46" s="170"/>
      <c r="C46" s="16"/>
      <c r="D46" s="17"/>
      <c r="E46" s="18"/>
      <c r="F46" s="83"/>
      <c r="G46" s="162"/>
      <c r="H46" s="162"/>
      <c r="I46" s="145"/>
      <c r="J46" s="142"/>
      <c r="K46" s="142"/>
      <c r="L46" s="145"/>
      <c r="M46" s="145"/>
    </row>
    <row r="47" spans="1:13" ht="28.5" hidden="1" customHeight="1" x14ac:dyDescent="0.25">
      <c r="A47" s="167"/>
      <c r="B47" s="170"/>
      <c r="C47" s="16"/>
      <c r="D47" s="17"/>
      <c r="E47" s="18"/>
      <c r="F47" s="83"/>
      <c r="G47" s="162"/>
      <c r="H47" s="162"/>
      <c r="I47" s="145"/>
      <c r="J47" s="142"/>
      <c r="K47" s="142"/>
      <c r="L47" s="145"/>
      <c r="M47" s="145"/>
    </row>
    <row r="48" spans="1:13" ht="31.15" hidden="1" customHeight="1" x14ac:dyDescent="0.25">
      <c r="A48" s="168"/>
      <c r="B48" s="171"/>
      <c r="C48" s="16"/>
      <c r="D48" s="17"/>
      <c r="E48" s="18"/>
      <c r="F48" s="83"/>
      <c r="G48" s="163"/>
      <c r="H48" s="163"/>
      <c r="I48" s="144"/>
      <c r="J48" s="141"/>
      <c r="K48" s="141"/>
      <c r="L48" s="144"/>
      <c r="M48" s="144"/>
    </row>
    <row r="49" spans="1:13" ht="39" hidden="1" customHeight="1" x14ac:dyDescent="0.25">
      <c r="A49" s="70"/>
      <c r="B49" s="72"/>
      <c r="C49" s="44"/>
      <c r="D49" s="45"/>
      <c r="E49" s="46"/>
      <c r="F49" s="49"/>
      <c r="G49" s="46"/>
      <c r="H49" s="46"/>
      <c r="I49" s="50"/>
      <c r="J49" s="90"/>
      <c r="K49" s="90"/>
      <c r="L49" s="50"/>
      <c r="M49" s="50"/>
    </row>
    <row r="50" spans="1:13" ht="34.5" hidden="1" customHeight="1" x14ac:dyDescent="0.25">
      <c r="A50" s="160"/>
      <c r="B50" s="79"/>
      <c r="C50" s="80"/>
      <c r="D50" s="81"/>
      <c r="E50" s="78"/>
      <c r="F50" s="86"/>
      <c r="G50" s="146"/>
      <c r="H50" s="161"/>
      <c r="I50" s="143"/>
      <c r="J50" s="140"/>
      <c r="K50" s="140"/>
      <c r="L50" s="143"/>
      <c r="M50" s="143"/>
    </row>
    <row r="51" spans="1:13" ht="34.15" hidden="1" customHeight="1" x14ac:dyDescent="0.25">
      <c r="A51" s="151"/>
      <c r="B51" s="82"/>
      <c r="C51" s="80"/>
      <c r="D51" s="81"/>
      <c r="E51" s="78"/>
      <c r="F51" s="85"/>
      <c r="G51" s="147"/>
      <c r="H51" s="163"/>
      <c r="I51" s="144"/>
      <c r="J51" s="141"/>
      <c r="K51" s="141"/>
      <c r="L51" s="144"/>
      <c r="M51" s="144"/>
    </row>
    <row r="52" spans="1:13" ht="39" hidden="1" customHeight="1" x14ac:dyDescent="0.25">
      <c r="A52" s="70"/>
      <c r="B52" s="52"/>
      <c r="C52" s="73"/>
      <c r="D52" s="74"/>
      <c r="E52" s="46"/>
      <c r="F52" s="49"/>
      <c r="G52" s="46"/>
      <c r="H52" s="46"/>
      <c r="I52" s="50"/>
      <c r="J52" s="90"/>
      <c r="K52" s="90"/>
      <c r="L52" s="50"/>
      <c r="M52" s="50"/>
    </row>
    <row r="53" spans="1:13" ht="27" hidden="1" customHeight="1" x14ac:dyDescent="0.25">
      <c r="A53" s="149"/>
      <c r="B53" s="152"/>
      <c r="C53" s="80"/>
      <c r="D53" s="81"/>
      <c r="E53" s="78"/>
      <c r="F53" s="87"/>
      <c r="G53" s="146"/>
      <c r="H53" s="161"/>
      <c r="I53" s="186"/>
      <c r="J53" s="140"/>
      <c r="K53" s="140"/>
      <c r="L53" s="143"/>
      <c r="M53" s="143"/>
    </row>
    <row r="54" spans="1:13" ht="27" hidden="1" customHeight="1" x14ac:dyDescent="0.25">
      <c r="A54" s="150"/>
      <c r="B54" s="153"/>
      <c r="C54" s="80"/>
      <c r="D54" s="81"/>
      <c r="E54" s="78"/>
      <c r="F54" s="87"/>
      <c r="G54" s="148"/>
      <c r="H54" s="163"/>
      <c r="I54" s="187"/>
      <c r="J54" s="141"/>
      <c r="K54" s="141"/>
      <c r="L54" s="144"/>
      <c r="M54" s="144"/>
    </row>
    <row r="55" spans="1:13" ht="0.6" customHeight="1" x14ac:dyDescent="0.25">
      <c r="A55" s="151"/>
      <c r="B55" s="154"/>
      <c r="C55" s="28"/>
      <c r="D55" s="29"/>
      <c r="E55" s="30"/>
      <c r="F55" s="31"/>
      <c r="G55" s="147"/>
      <c r="H55" s="76"/>
      <c r="I55" s="75"/>
      <c r="J55" s="75"/>
      <c r="K55" s="75"/>
      <c r="L55" s="10"/>
      <c r="M55" s="10"/>
    </row>
    <row r="56" spans="1:13" ht="94.5" customHeight="1" x14ac:dyDescent="0.25">
      <c r="B56" s="27"/>
      <c r="C56" s="28"/>
      <c r="D56" s="29"/>
      <c r="E56" s="30"/>
      <c r="F56" s="31"/>
      <c r="G56" s="27"/>
      <c r="H56" s="138"/>
      <c r="I56" s="138"/>
      <c r="J56" s="139"/>
    </row>
    <row r="57" spans="1:13" ht="15.75" x14ac:dyDescent="0.25">
      <c r="B57" s="27"/>
      <c r="C57" s="28"/>
      <c r="D57" s="29"/>
      <c r="E57" s="30"/>
      <c r="F57" s="5">
        <v>360000</v>
      </c>
      <c r="G57" s="32"/>
      <c r="H57" s="32"/>
      <c r="I57" s="9"/>
      <c r="J57" s="9"/>
      <c r="K57" s="9"/>
    </row>
    <row r="58" spans="1:13" ht="40.5" customHeight="1" x14ac:dyDescent="0.25">
      <c r="B58" s="27"/>
      <c r="C58" s="28"/>
      <c r="D58" s="29"/>
      <c r="E58" s="30"/>
      <c r="F58" s="5">
        <v>72000</v>
      </c>
      <c r="G58" s="32"/>
      <c r="H58" s="32"/>
      <c r="I58" s="9"/>
      <c r="J58" s="9"/>
      <c r="K58" s="9"/>
      <c r="L58" s="9"/>
      <c r="M58" s="9"/>
    </row>
    <row r="59" spans="1:13" ht="27.75" customHeight="1" x14ac:dyDescent="0.25">
      <c r="B59" s="27"/>
      <c r="C59" s="28"/>
      <c r="D59" s="29"/>
      <c r="E59" s="30"/>
      <c r="F59" s="5">
        <v>45000</v>
      </c>
      <c r="G59" s="32"/>
      <c r="H59" s="32"/>
      <c r="I59" s="9"/>
      <c r="J59" s="9"/>
      <c r="K59" s="9"/>
      <c r="L59" s="9"/>
      <c r="M59" s="9"/>
    </row>
    <row r="60" spans="1:13" ht="30" customHeight="1" x14ac:dyDescent="0.25">
      <c r="B60" s="27"/>
      <c r="C60" s="28"/>
      <c r="D60" s="29"/>
      <c r="E60" s="30"/>
      <c r="F60" s="5"/>
      <c r="G60" s="32"/>
      <c r="H60" s="32"/>
      <c r="I60" s="9"/>
      <c r="J60" s="9"/>
      <c r="K60" s="9"/>
      <c r="L60" s="9"/>
      <c r="M60" s="9"/>
    </row>
    <row r="61" spans="1:13" ht="16.5" customHeight="1" x14ac:dyDescent="0.25">
      <c r="B61" s="27"/>
      <c r="C61" s="28"/>
      <c r="D61" s="29"/>
      <c r="E61" s="30"/>
      <c r="F61" s="5">
        <v>477000</v>
      </c>
      <c r="G61" s="32"/>
      <c r="H61" s="32"/>
      <c r="I61" s="9"/>
      <c r="J61" s="9"/>
      <c r="K61" s="9"/>
      <c r="L61" s="9"/>
      <c r="M61" s="9"/>
    </row>
    <row r="62" spans="1:13" ht="31.5" customHeight="1" x14ac:dyDescent="0.25">
      <c r="B62" s="27"/>
      <c r="C62" s="28"/>
      <c r="D62" s="29"/>
      <c r="E62" s="30"/>
      <c r="F62" s="31"/>
      <c r="G62" s="32"/>
      <c r="H62" s="32"/>
      <c r="I62" s="9"/>
      <c r="J62" s="9"/>
      <c r="K62" s="9"/>
      <c r="L62" s="9"/>
      <c r="M62" s="9"/>
    </row>
    <row r="63" spans="1:13" ht="15.75" x14ac:dyDescent="0.25">
      <c r="B63" s="27"/>
      <c r="C63" s="28"/>
      <c r="D63" s="29"/>
      <c r="E63" s="30"/>
      <c r="F63" s="31"/>
      <c r="G63" s="27"/>
      <c r="H63" s="27"/>
    </row>
    <row r="64" spans="1:13" ht="15.75" x14ac:dyDescent="0.25">
      <c r="B64" s="27"/>
      <c r="G64" s="27"/>
      <c r="H64" s="27"/>
    </row>
  </sheetData>
  <mergeCells count="63">
    <mergeCell ref="J50:J51"/>
    <mergeCell ref="J53:J54"/>
    <mergeCell ref="J25:J26"/>
    <mergeCell ref="J30:J34"/>
    <mergeCell ref="J42:J43"/>
    <mergeCell ref="J45:J48"/>
    <mergeCell ref="H45:H48"/>
    <mergeCell ref="H50:H51"/>
    <mergeCell ref="H53:H54"/>
    <mergeCell ref="I25:I26"/>
    <mergeCell ref="I30:I34"/>
    <mergeCell ref="I42:I43"/>
    <mergeCell ref="I45:I48"/>
    <mergeCell ref="I53:I54"/>
    <mergeCell ref="I50:I51"/>
    <mergeCell ref="A42:A43"/>
    <mergeCell ref="F25:F26"/>
    <mergeCell ref="A30:A34"/>
    <mergeCell ref="H25:H26"/>
    <mergeCell ref="H30:H34"/>
    <mergeCell ref="H42:H43"/>
    <mergeCell ref="A1:M1"/>
    <mergeCell ref="G4:G5"/>
    <mergeCell ref="M4:M5"/>
    <mergeCell ref="H4:H5"/>
    <mergeCell ref="I4:I5"/>
    <mergeCell ref="L4:L5"/>
    <mergeCell ref="J4:J5"/>
    <mergeCell ref="K4:K5"/>
    <mergeCell ref="G50:G51"/>
    <mergeCell ref="G53:G55"/>
    <mergeCell ref="A53:A55"/>
    <mergeCell ref="B53:B55"/>
    <mergeCell ref="A4:A5"/>
    <mergeCell ref="B4:B5"/>
    <mergeCell ref="A25:A26"/>
    <mergeCell ref="B42:B43"/>
    <mergeCell ref="A50:A51"/>
    <mergeCell ref="G30:G34"/>
    <mergeCell ref="G42:G43"/>
    <mergeCell ref="A45:A48"/>
    <mergeCell ref="B45:B48"/>
    <mergeCell ref="G45:G48"/>
    <mergeCell ref="G25:G26"/>
    <mergeCell ref="D25:D26"/>
    <mergeCell ref="L53:L54"/>
    <mergeCell ref="M25:M26"/>
    <mergeCell ref="M30:M34"/>
    <mergeCell ref="M42:M43"/>
    <mergeCell ref="M45:M48"/>
    <mergeCell ref="M50:M51"/>
    <mergeCell ref="M53:M54"/>
    <mergeCell ref="L25:L26"/>
    <mergeCell ref="L30:L34"/>
    <mergeCell ref="L42:L43"/>
    <mergeCell ref="L45:L48"/>
    <mergeCell ref="L50:L51"/>
    <mergeCell ref="K53:K54"/>
    <mergeCell ref="K25:K26"/>
    <mergeCell ref="K30:K34"/>
    <mergeCell ref="K42:K43"/>
    <mergeCell ref="K45:K48"/>
    <mergeCell ref="K50:K51"/>
  </mergeCells>
  <pageMargins left="0.25" right="0.25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Narcisi</dc:creator>
  <cp:lastModifiedBy>Serena Sette</cp:lastModifiedBy>
  <cp:lastPrinted>2024-07-02T09:55:55Z</cp:lastPrinted>
  <dcterms:created xsi:type="dcterms:W3CDTF">2023-11-08T09:24:06Z</dcterms:created>
  <dcterms:modified xsi:type="dcterms:W3CDTF">2024-07-02T13:24:26Z</dcterms:modified>
</cp:coreProperties>
</file>